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ni Tours\TripAdvisor(OTA)\Way to Kuala Lumpur\Kuala Selangor FireFliys Tour\"/>
    </mc:Choice>
  </mc:AlternateContent>
  <bookViews>
    <workbookView xWindow="0" yWindow="0" windowWidth="19200" windowHeight="7035"/>
  </bookViews>
  <sheets>
    <sheet name="Costing" sheetId="1" r:id="rId1"/>
    <sheet name="Formula (Dont Touch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0" i="1" l="1"/>
  <c r="B139" i="1"/>
  <c r="F137" i="1"/>
  <c r="D137" i="1"/>
  <c r="B137" i="1"/>
  <c r="D136" i="1"/>
  <c r="B136" i="1"/>
  <c r="B135" i="1"/>
  <c r="F134" i="1"/>
  <c r="D134" i="1"/>
  <c r="B134" i="1"/>
  <c r="F133" i="1"/>
  <c r="D133" i="1"/>
  <c r="B133" i="1"/>
  <c r="F135" i="1"/>
  <c r="D135" i="1" l="1"/>
  <c r="F136" i="1"/>
  <c r="B92" i="1"/>
  <c r="B91" i="1"/>
  <c r="B89" i="1"/>
  <c r="B88" i="1"/>
  <c r="B87" i="1"/>
  <c r="D86" i="1"/>
  <c r="B86" i="1"/>
  <c r="D85" i="1"/>
  <c r="B85" i="1"/>
  <c r="D68" i="1"/>
  <c r="F89" i="1" s="1"/>
  <c r="D18" i="1"/>
  <c r="D87" i="1" l="1"/>
  <c r="F88" i="1"/>
  <c r="F87" i="1"/>
  <c r="F86" i="1"/>
  <c r="D89" i="1"/>
  <c r="F85" i="1"/>
  <c r="D88" i="1"/>
  <c r="B41" i="1"/>
  <c r="B42" i="1"/>
  <c r="F39" i="1" l="1"/>
  <c r="F38" i="1"/>
  <c r="F37" i="1"/>
  <c r="F36" i="1"/>
  <c r="F35" i="1"/>
  <c r="D39" i="1"/>
  <c r="D38" i="1"/>
  <c r="D37" i="1"/>
  <c r="D36" i="1"/>
  <c r="D35" i="1"/>
  <c r="B39" i="1"/>
  <c r="B38" i="1"/>
  <c r="B37" i="1"/>
  <c r="B36" i="1" l="1"/>
  <c r="B35" i="1"/>
</calcChain>
</file>

<file path=xl/sharedStrings.xml><?xml version="1.0" encoding="utf-8"?>
<sst xmlns="http://schemas.openxmlformats.org/spreadsheetml/2006/main" count="239" uniqueCount="72">
  <si>
    <t>Tour Name</t>
  </si>
  <si>
    <t>Costing Type</t>
  </si>
  <si>
    <t>Select</t>
  </si>
  <si>
    <t>Tours</t>
  </si>
  <si>
    <t>Transfers</t>
  </si>
  <si>
    <t>Ticket</t>
  </si>
  <si>
    <t>Option Name</t>
  </si>
  <si>
    <t>Transfer Type</t>
  </si>
  <si>
    <t>Private</t>
  </si>
  <si>
    <t>Sharing</t>
  </si>
  <si>
    <t>No Transfer</t>
  </si>
  <si>
    <t>Pricing</t>
  </si>
  <si>
    <t>Big Van</t>
  </si>
  <si>
    <t>Bus</t>
  </si>
  <si>
    <t xml:space="preserve">Car </t>
  </si>
  <si>
    <t>(1-2 Pax)</t>
  </si>
  <si>
    <t>(8-12 Pax)</t>
  </si>
  <si>
    <t>(3-7 Pax)</t>
  </si>
  <si>
    <t>42 Pax</t>
  </si>
  <si>
    <t>Tickets</t>
  </si>
  <si>
    <t>Adult</t>
  </si>
  <si>
    <t>Child</t>
  </si>
  <si>
    <t>Infant</t>
  </si>
  <si>
    <t>Meals</t>
  </si>
  <si>
    <t>Sharing Tour</t>
  </si>
  <si>
    <t>(If with guide</t>
  </si>
  <si>
    <t>add the rate</t>
  </si>
  <si>
    <t>Van/MPV</t>
  </si>
  <si>
    <t>Currency</t>
  </si>
  <si>
    <t>MYR</t>
  </si>
  <si>
    <t>USD</t>
  </si>
  <si>
    <t>THB</t>
  </si>
  <si>
    <t>Exchange</t>
  </si>
  <si>
    <t>Markup</t>
  </si>
  <si>
    <t>Per Pax</t>
  </si>
  <si>
    <t>Rate</t>
  </si>
  <si>
    <t>MKP Type</t>
  </si>
  <si>
    <t>Yamu (1)</t>
  </si>
  <si>
    <t>B2C_20%</t>
  </si>
  <si>
    <t>Agent_10%</t>
  </si>
  <si>
    <t>TA_32%</t>
  </si>
  <si>
    <t>TA_35%</t>
  </si>
  <si>
    <t>TA_42%</t>
  </si>
  <si>
    <t xml:space="preserve">                                                                       COSTING MANAGEMENT</t>
  </si>
  <si>
    <t>PUBLISHE PRICE WITH MARKUP</t>
  </si>
  <si>
    <t>S/N-</t>
  </si>
  <si>
    <t>Created By:</t>
  </si>
  <si>
    <t>Approved By:</t>
  </si>
  <si>
    <t>Product link (Yamu)</t>
  </si>
  <si>
    <t>Office Only</t>
  </si>
  <si>
    <t>Created Date :</t>
  </si>
  <si>
    <t>TripAdvisor (Link)</t>
  </si>
  <si>
    <t>Aslam</t>
  </si>
  <si>
    <t>Viator ID :</t>
  </si>
  <si>
    <t>Viator Link:</t>
  </si>
  <si>
    <t>Product ID</t>
  </si>
  <si>
    <t>API Key</t>
  </si>
  <si>
    <t>API Stastus</t>
  </si>
  <si>
    <t>Pending</t>
  </si>
  <si>
    <t>Account</t>
  </si>
  <si>
    <t>Yamu Link:</t>
  </si>
  <si>
    <t>Way to Kuala Lumpur (104095)</t>
  </si>
  <si>
    <t>Private Tour</t>
  </si>
  <si>
    <t>Connected</t>
  </si>
  <si>
    <t>Image Link:</t>
  </si>
  <si>
    <t>Magical Fireflies Tour</t>
  </si>
  <si>
    <t>104095P4</t>
  </si>
  <si>
    <t>Private:Firefly+Dinner</t>
  </si>
  <si>
    <t>WKL_114</t>
  </si>
  <si>
    <t xml:space="preserve"> WKL_42</t>
  </si>
  <si>
    <t xml:space="preserve"> WKL_103</t>
  </si>
  <si>
    <t>Sharing:Firefly+Dinner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</si>
</sst>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0" xfId="1" applyAlignment="1">
      <alignment horizontal="left"/>
    </xf>
    <xf numFmtId="1" fontId="0" fillId="8" borderId="1" xfId="0" applyNumberFormat="1" applyFill="1" applyBorder="1"/>
    <xf numFmtId="0" fontId="0" fillId="8" borderId="1" xfId="0" applyFill="1" applyBorder="1"/>
    <xf numFmtId="0" fontId="5" fillId="0" borderId="0" xfId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/>
    <xf numFmtId="0" fontId="1" fillId="7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Normal="100" workbookViewId="0">
      <selection activeCell="L10" sqref="L10"/>
    </sheetView>
  </sheetViews>
  <sheetFormatPr defaultRowHeight="15" x14ac:dyDescent="0.25"/>
  <cols>
    <col min="1" max="1" width="13" customWidth="1"/>
    <col min="2" max="2" width="10.5703125" customWidth="1"/>
  </cols>
  <sheetData>
    <row r="1" spans="1:8" ht="6.75" customHeight="1" x14ac:dyDescent="0.25"/>
    <row r="2" spans="1:8" x14ac:dyDescent="0.25">
      <c r="F2" s="31" t="s">
        <v>45</v>
      </c>
      <c r="G2" s="32"/>
      <c r="H2" s="33"/>
    </row>
    <row r="3" spans="1:8" ht="7.5" customHeight="1" x14ac:dyDescent="0.25">
      <c r="F3" s="18"/>
      <c r="G3" s="19"/>
      <c r="H3" s="19"/>
    </row>
    <row r="4" spans="1:8" x14ac:dyDescent="0.25">
      <c r="A4" s="34" t="s">
        <v>43</v>
      </c>
      <c r="B4" s="34"/>
      <c r="C4" s="34"/>
      <c r="D4" s="34"/>
      <c r="E4" s="34"/>
      <c r="F4" s="34"/>
      <c r="G4" s="34"/>
      <c r="H4" s="34"/>
    </row>
    <row r="6" spans="1:8" x14ac:dyDescent="0.25">
      <c r="A6" s="1" t="s">
        <v>0</v>
      </c>
      <c r="B6" s="2" t="s">
        <v>65</v>
      </c>
      <c r="C6" s="3"/>
      <c r="D6" s="3"/>
      <c r="E6" s="3"/>
      <c r="F6" s="3"/>
      <c r="G6" s="4"/>
    </row>
    <row r="7" spans="1:8" x14ac:dyDescent="0.25">
      <c r="A7" s="1"/>
      <c r="B7" s="5"/>
      <c r="C7" s="5"/>
      <c r="D7" s="5"/>
      <c r="E7" s="5"/>
      <c r="F7" s="5"/>
      <c r="G7" s="5"/>
    </row>
    <row r="8" spans="1:8" x14ac:dyDescent="0.25">
      <c r="A8" s="1" t="s">
        <v>6</v>
      </c>
      <c r="B8" s="2" t="s">
        <v>62</v>
      </c>
      <c r="C8" s="3"/>
      <c r="D8" s="3"/>
      <c r="E8" s="3"/>
      <c r="F8" s="3"/>
      <c r="G8" s="4"/>
    </row>
    <row r="9" spans="1:8" x14ac:dyDescent="0.25">
      <c r="A9" s="1"/>
    </row>
    <row r="10" spans="1:8" x14ac:dyDescent="0.25">
      <c r="A10" s="1" t="s">
        <v>1</v>
      </c>
      <c r="B10" s="6" t="s">
        <v>3</v>
      </c>
      <c r="D10" s="22" t="s">
        <v>59</v>
      </c>
      <c r="E10" t="s">
        <v>61</v>
      </c>
    </row>
    <row r="11" spans="1:8" x14ac:dyDescent="0.25">
      <c r="D11" s="22" t="s">
        <v>55</v>
      </c>
      <c r="E11" t="s">
        <v>66</v>
      </c>
      <c r="F11" t="s">
        <v>9</v>
      </c>
    </row>
    <row r="12" spans="1:8" x14ac:dyDescent="0.25">
      <c r="A12" s="1" t="s">
        <v>7</v>
      </c>
      <c r="B12" s="29" t="s">
        <v>8</v>
      </c>
      <c r="D12" s="22" t="s">
        <v>56</v>
      </c>
      <c r="E12" t="s">
        <v>69</v>
      </c>
      <c r="F12" t="s">
        <v>70</v>
      </c>
    </row>
    <row r="13" spans="1:8" x14ac:dyDescent="0.25">
      <c r="A13" s="1"/>
      <c r="B13" s="12"/>
      <c r="D13" s="22" t="s">
        <v>57</v>
      </c>
      <c r="E13" s="6" t="s">
        <v>63</v>
      </c>
    </row>
    <row r="14" spans="1:8" x14ac:dyDescent="0.25">
      <c r="A14" s="1" t="s">
        <v>28</v>
      </c>
      <c r="B14" s="6" t="s">
        <v>29</v>
      </c>
    </row>
    <row r="16" spans="1:8" x14ac:dyDescent="0.25">
      <c r="A16" s="1" t="s">
        <v>11</v>
      </c>
      <c r="B16" s="8" t="s">
        <v>14</v>
      </c>
      <c r="C16" s="8" t="s">
        <v>27</v>
      </c>
      <c r="D16" s="8" t="s">
        <v>12</v>
      </c>
      <c r="E16" s="8" t="s">
        <v>13</v>
      </c>
      <c r="F16" s="9"/>
    </row>
    <row r="17" spans="1:8" x14ac:dyDescent="0.25">
      <c r="A17" t="s">
        <v>25</v>
      </c>
      <c r="B17" s="23" t="s">
        <v>15</v>
      </c>
      <c r="C17" s="23" t="s">
        <v>17</v>
      </c>
      <c r="D17" s="23" t="s">
        <v>16</v>
      </c>
      <c r="E17" s="23" t="s">
        <v>18</v>
      </c>
      <c r="F17" s="10"/>
    </row>
    <row r="18" spans="1:8" x14ac:dyDescent="0.25">
      <c r="A18" s="11" t="s">
        <v>26</v>
      </c>
      <c r="B18" s="6">
        <v>300</v>
      </c>
      <c r="C18" s="6">
        <v>350</v>
      </c>
      <c r="D18" s="6">
        <f>400+250</f>
        <v>650</v>
      </c>
      <c r="E18" s="6"/>
      <c r="F18" s="10"/>
    </row>
    <row r="20" spans="1:8" x14ac:dyDescent="0.25">
      <c r="A20" s="1" t="s">
        <v>19</v>
      </c>
      <c r="B20" s="8" t="s">
        <v>20</v>
      </c>
      <c r="C20" s="8" t="s">
        <v>21</v>
      </c>
      <c r="D20" s="8" t="s">
        <v>22</v>
      </c>
    </row>
    <row r="21" spans="1:8" x14ac:dyDescent="0.25">
      <c r="B21" s="6">
        <v>15</v>
      </c>
      <c r="C21" s="6">
        <v>15</v>
      </c>
      <c r="D21" s="6"/>
    </row>
    <row r="23" spans="1:8" x14ac:dyDescent="0.25">
      <c r="A23" s="1" t="s">
        <v>23</v>
      </c>
      <c r="B23" s="8" t="s">
        <v>20</v>
      </c>
      <c r="C23" s="8" t="s">
        <v>21</v>
      </c>
      <c r="D23" s="8" t="s">
        <v>22</v>
      </c>
    </row>
    <row r="24" spans="1:8" x14ac:dyDescent="0.25">
      <c r="B24" s="6">
        <v>0</v>
      </c>
      <c r="C24" s="6">
        <v>0</v>
      </c>
      <c r="D24" s="6"/>
    </row>
    <row r="26" spans="1:8" x14ac:dyDescent="0.25">
      <c r="A26" s="1" t="s">
        <v>24</v>
      </c>
      <c r="B26" s="8" t="s">
        <v>20</v>
      </c>
      <c r="C26" s="8" t="s">
        <v>21</v>
      </c>
      <c r="D26" s="8" t="s">
        <v>22</v>
      </c>
    </row>
    <row r="27" spans="1:8" x14ac:dyDescent="0.25">
      <c r="B27" s="6"/>
      <c r="C27" s="6"/>
      <c r="D27" s="6"/>
    </row>
    <row r="29" spans="1:8" x14ac:dyDescent="0.25">
      <c r="A29" s="1" t="s">
        <v>32</v>
      </c>
      <c r="B29" s="17">
        <v>4.4000000000000004</v>
      </c>
    </row>
    <row r="30" spans="1:8" x14ac:dyDescent="0.25">
      <c r="A30" s="11" t="s">
        <v>33</v>
      </c>
      <c r="B30" s="16">
        <v>0.57999999999999996</v>
      </c>
      <c r="C30" s="7" t="s">
        <v>42</v>
      </c>
    </row>
    <row r="32" spans="1:8" ht="15.75" customHeight="1" x14ac:dyDescent="0.25">
      <c r="A32" s="35" t="s">
        <v>44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1" t="s">
        <v>20</v>
      </c>
      <c r="B33" s="1" t="s">
        <v>30</v>
      </c>
    </row>
    <row r="34" spans="1:8" x14ac:dyDescent="0.25">
      <c r="A34" s="8" t="s">
        <v>34</v>
      </c>
      <c r="B34" s="8" t="s">
        <v>35</v>
      </c>
      <c r="C34" s="8" t="s">
        <v>34</v>
      </c>
      <c r="D34" s="8" t="s">
        <v>35</v>
      </c>
      <c r="E34" s="8" t="s">
        <v>34</v>
      </c>
      <c r="F34" s="8" t="s">
        <v>35</v>
      </c>
    </row>
    <row r="35" spans="1:8" x14ac:dyDescent="0.25">
      <c r="A35" s="13">
        <v>1</v>
      </c>
      <c r="B35" s="15">
        <f>(((B18/A35)+(B21)+(B24)+(B27))/(B29))/(B30)</f>
        <v>123.43260188087773</v>
      </c>
      <c r="C35" s="14">
        <v>6</v>
      </c>
      <c r="D35" s="15">
        <f>(((C18/C35)+B21+B24+B27)/(B29))/B30</f>
        <v>28.735632183908049</v>
      </c>
      <c r="E35" s="14">
        <v>11</v>
      </c>
      <c r="F35" s="15">
        <f>(((D18/E35)+B21+B24+B27)/(B29))/(B30)</f>
        <v>29.03248788828726</v>
      </c>
    </row>
    <row r="36" spans="1:8" x14ac:dyDescent="0.25">
      <c r="A36" s="13">
        <v>2</v>
      </c>
      <c r="B36" s="15">
        <f>(((B18/A36)+(B21)+(B24)+(B27))/(B29))/(B30)</f>
        <v>64.65517241379311</v>
      </c>
      <c r="C36" s="14">
        <v>7</v>
      </c>
      <c r="D36" s="15">
        <f>(((C18/C36)+B21+B24+B27)/(B29))/(B30)</f>
        <v>25.470219435736677</v>
      </c>
      <c r="E36" s="14">
        <v>12</v>
      </c>
      <c r="F36" s="15">
        <f>(((D18/E36)+B21+B24+B27)/(B29))/(B30)</f>
        <v>27.102925809822359</v>
      </c>
    </row>
    <row r="37" spans="1:8" x14ac:dyDescent="0.25">
      <c r="A37" s="13">
        <v>3</v>
      </c>
      <c r="B37" s="15">
        <f>(((C18/A37)+(B21)+(B24)+(B27))/(B29))/(B30)</f>
        <v>51.593521421107631</v>
      </c>
      <c r="C37" s="14">
        <v>8</v>
      </c>
      <c r="D37" s="15">
        <f>(((D18/C37)+B21+B24+B27)/(B29))/(B30)</f>
        <v>37.71551724137931</v>
      </c>
      <c r="E37" s="14">
        <v>13</v>
      </c>
      <c r="F37" s="15">
        <f>(((D18/E37)+B21+B24+B27)/(B29))/(B30)</f>
        <v>25.470219435736677</v>
      </c>
    </row>
    <row r="38" spans="1:8" x14ac:dyDescent="0.25">
      <c r="A38" s="13">
        <v>4</v>
      </c>
      <c r="B38" s="28">
        <f>(((C18/A38)+B21+B24+B27)/(B29))/(B30)</f>
        <v>40.164576802507838</v>
      </c>
      <c r="C38" s="14">
        <v>9</v>
      </c>
      <c r="D38" s="15">
        <f>(((D18/C38)+B21+B24+B27)/(B29))/(B30)</f>
        <v>34.177986764193662</v>
      </c>
      <c r="E38" s="14">
        <v>14</v>
      </c>
      <c r="F38" s="15">
        <f>(((D18/E38)+B21+B24+B27)/(B29))/(B30)</f>
        <v>24.070756829377519</v>
      </c>
    </row>
    <row r="39" spans="1:8" x14ac:dyDescent="0.25">
      <c r="A39" s="13">
        <v>5</v>
      </c>
      <c r="B39" s="15">
        <f>(((C18/A39)+B21+B24+B27)/(B29))/(B30)</f>
        <v>33.307210031347964</v>
      </c>
      <c r="C39" s="14">
        <v>10</v>
      </c>
      <c r="D39" s="15">
        <f>(((D18/C39)+B21+B24+B27)/(B29))/(B30)</f>
        <v>31.347962382445139</v>
      </c>
      <c r="E39" s="14">
        <v>15</v>
      </c>
      <c r="F39" s="15">
        <f>(((D18/E39)+B21+B24+B27)/(B29))/(B30)</f>
        <v>22.857889237199583</v>
      </c>
    </row>
    <row r="41" spans="1:8" x14ac:dyDescent="0.25">
      <c r="A41" s="1" t="s">
        <v>21</v>
      </c>
      <c r="B41" s="28">
        <f>(((C18/C36)+C21+C24+C27)/(B29))/(B30)</f>
        <v>25.470219435736677</v>
      </c>
    </row>
    <row r="42" spans="1:8" x14ac:dyDescent="0.25">
      <c r="A42" s="1" t="s">
        <v>22</v>
      </c>
      <c r="B42" s="24">
        <f>((D21+D24+D27)/(B29))/(B30)</f>
        <v>0</v>
      </c>
    </row>
    <row r="44" spans="1:8" x14ac:dyDescent="0.25">
      <c r="A44" s="21" t="s">
        <v>49</v>
      </c>
      <c r="B44" s="20"/>
      <c r="C44" s="20"/>
      <c r="D44" s="20"/>
      <c r="E44" s="20"/>
      <c r="F44" s="20"/>
      <c r="G44" s="20"/>
      <c r="H44" s="20"/>
    </row>
    <row r="45" spans="1:8" x14ac:dyDescent="0.25">
      <c r="A45" t="s">
        <v>46</v>
      </c>
      <c r="B45" s="25" t="s">
        <v>52</v>
      </c>
      <c r="E45" s="1" t="s">
        <v>51</v>
      </c>
      <c r="G45" s="1" t="s">
        <v>48</v>
      </c>
    </row>
    <row r="46" spans="1:8" x14ac:dyDescent="0.25">
      <c r="A46" t="s">
        <v>50</v>
      </c>
      <c r="B46" s="26">
        <v>44813</v>
      </c>
      <c r="E46" s="36"/>
      <c r="F46" s="37"/>
      <c r="G46" s="36"/>
      <c r="H46" s="37"/>
    </row>
    <row r="47" spans="1:8" x14ac:dyDescent="0.25">
      <c r="A47" t="s">
        <v>47</v>
      </c>
      <c r="B47" s="25" t="s">
        <v>52</v>
      </c>
      <c r="E47" s="38"/>
      <c r="F47" s="39"/>
      <c r="G47" s="38"/>
      <c r="H47" s="39"/>
    </row>
    <row r="48" spans="1:8" x14ac:dyDescent="0.25">
      <c r="A48" t="s">
        <v>53</v>
      </c>
      <c r="B48" s="25"/>
      <c r="E48" s="38"/>
      <c r="F48" s="39"/>
      <c r="G48" s="38"/>
      <c r="H48" s="39"/>
    </row>
    <row r="49" spans="1:8" x14ac:dyDescent="0.25">
      <c r="A49" t="s">
        <v>54</v>
      </c>
      <c r="B49" s="27"/>
      <c r="E49" s="38"/>
      <c r="F49" s="39"/>
      <c r="G49" s="38"/>
      <c r="H49" s="39"/>
    </row>
    <row r="50" spans="1:8" x14ac:dyDescent="0.25">
      <c r="A50" t="s">
        <v>60</v>
      </c>
      <c r="B50" s="27"/>
      <c r="E50" s="40"/>
      <c r="F50" s="41"/>
      <c r="G50" s="40"/>
      <c r="H50" s="41"/>
    </row>
    <row r="51" spans="1:8" x14ac:dyDescent="0.25">
      <c r="A51" t="s">
        <v>64</v>
      </c>
      <c r="B51" s="30"/>
    </row>
    <row r="52" spans="1:8" x14ac:dyDescent="0.25">
      <c r="F52" s="31" t="s">
        <v>45</v>
      </c>
      <c r="G52" s="32"/>
      <c r="H52" s="33"/>
    </row>
    <row r="53" spans="1:8" x14ac:dyDescent="0.25">
      <c r="F53" s="18"/>
      <c r="G53" s="19"/>
      <c r="H53" s="19"/>
    </row>
    <row r="54" spans="1:8" x14ac:dyDescent="0.25">
      <c r="A54" s="34" t="s">
        <v>43</v>
      </c>
      <c r="B54" s="34"/>
      <c r="C54" s="34"/>
      <c r="D54" s="34"/>
      <c r="E54" s="34"/>
      <c r="F54" s="34"/>
      <c r="G54" s="34"/>
      <c r="H54" s="34"/>
    </row>
    <row r="56" spans="1:8" x14ac:dyDescent="0.25">
      <c r="A56" s="1" t="s">
        <v>0</v>
      </c>
      <c r="B56" s="2" t="s">
        <v>65</v>
      </c>
      <c r="C56" s="3"/>
      <c r="D56" s="3"/>
      <c r="E56" s="3"/>
      <c r="F56" s="3"/>
      <c r="G56" s="4"/>
    </row>
    <row r="57" spans="1:8" x14ac:dyDescent="0.25">
      <c r="A57" s="1"/>
      <c r="B57" s="5"/>
      <c r="C57" s="5"/>
      <c r="D57" s="5"/>
      <c r="E57" s="5"/>
      <c r="F57" s="5"/>
      <c r="G57" s="5"/>
    </row>
    <row r="58" spans="1:8" x14ac:dyDescent="0.25">
      <c r="A58" s="1" t="s">
        <v>6</v>
      </c>
      <c r="B58" s="2" t="s">
        <v>67</v>
      </c>
      <c r="C58" s="3"/>
      <c r="D58" s="3"/>
      <c r="E58" s="3"/>
      <c r="F58" s="3"/>
      <c r="G58" s="4"/>
    </row>
    <row r="59" spans="1:8" x14ac:dyDescent="0.25">
      <c r="A59" s="1"/>
    </row>
    <row r="60" spans="1:8" x14ac:dyDescent="0.25">
      <c r="A60" s="1" t="s">
        <v>1</v>
      </c>
      <c r="B60" s="6" t="s">
        <v>3</v>
      </c>
      <c r="D60" s="22" t="s">
        <v>59</v>
      </c>
      <c r="E60" t="s">
        <v>61</v>
      </c>
    </row>
    <row r="61" spans="1:8" x14ac:dyDescent="0.25">
      <c r="D61" s="22" t="s">
        <v>55</v>
      </c>
      <c r="E61" t="s">
        <v>66</v>
      </c>
    </row>
    <row r="62" spans="1:8" x14ac:dyDescent="0.25">
      <c r="A62" s="1" t="s">
        <v>7</v>
      </c>
      <c r="B62" s="29" t="s">
        <v>8</v>
      </c>
      <c r="D62" s="22" t="s">
        <v>56</v>
      </c>
      <c r="E62" t="s">
        <v>68</v>
      </c>
    </row>
    <row r="63" spans="1:8" x14ac:dyDescent="0.25">
      <c r="A63" s="1"/>
      <c r="B63" s="12"/>
      <c r="D63" s="22" t="s">
        <v>57</v>
      </c>
      <c r="E63" s="6" t="s">
        <v>63</v>
      </c>
    </row>
    <row r="64" spans="1:8" x14ac:dyDescent="0.25">
      <c r="A64" s="1" t="s">
        <v>28</v>
      </c>
      <c r="B64" s="6" t="s">
        <v>29</v>
      </c>
    </row>
    <row r="66" spans="1:6" x14ac:dyDescent="0.25">
      <c r="A66" s="1" t="s">
        <v>11</v>
      </c>
      <c r="B66" s="8" t="s">
        <v>14</v>
      </c>
      <c r="C66" s="8" t="s">
        <v>27</v>
      </c>
      <c r="D66" s="8" t="s">
        <v>12</v>
      </c>
      <c r="E66" s="8" t="s">
        <v>13</v>
      </c>
      <c r="F66" s="9"/>
    </row>
    <row r="67" spans="1:6" x14ac:dyDescent="0.25">
      <c r="A67" t="s">
        <v>25</v>
      </c>
      <c r="B67" s="23" t="s">
        <v>15</v>
      </c>
      <c r="C67" s="23" t="s">
        <v>17</v>
      </c>
      <c r="D67" s="23" t="s">
        <v>16</v>
      </c>
      <c r="E67" s="23" t="s">
        <v>18</v>
      </c>
      <c r="F67" s="10"/>
    </row>
    <row r="68" spans="1:6" x14ac:dyDescent="0.25">
      <c r="A68" s="11" t="s">
        <v>26</v>
      </c>
      <c r="B68" s="6">
        <v>300</v>
      </c>
      <c r="C68" s="6">
        <v>350</v>
      </c>
      <c r="D68" s="6">
        <f>400+250</f>
        <v>650</v>
      </c>
      <c r="E68" s="6"/>
      <c r="F68" s="10"/>
    </row>
    <row r="70" spans="1:6" x14ac:dyDescent="0.25">
      <c r="A70" s="1" t="s">
        <v>19</v>
      </c>
      <c r="B70" s="8" t="s">
        <v>20</v>
      </c>
      <c r="C70" s="8" t="s">
        <v>21</v>
      </c>
      <c r="D70" s="8" t="s">
        <v>22</v>
      </c>
    </row>
    <row r="71" spans="1:6" x14ac:dyDescent="0.25">
      <c r="B71" s="6">
        <v>15</v>
      </c>
      <c r="C71" s="6">
        <v>15</v>
      </c>
      <c r="D71" s="6"/>
    </row>
    <row r="73" spans="1:6" x14ac:dyDescent="0.25">
      <c r="A73" s="1" t="s">
        <v>23</v>
      </c>
      <c r="B73" s="8" t="s">
        <v>20</v>
      </c>
      <c r="C73" s="8" t="s">
        <v>21</v>
      </c>
      <c r="D73" s="8" t="s">
        <v>22</v>
      </c>
    </row>
    <row r="74" spans="1:6" x14ac:dyDescent="0.25">
      <c r="B74" s="6">
        <v>35</v>
      </c>
      <c r="C74" s="6">
        <v>35</v>
      </c>
      <c r="D74" s="6"/>
    </row>
    <row r="76" spans="1:6" x14ac:dyDescent="0.25">
      <c r="A76" s="1" t="s">
        <v>24</v>
      </c>
      <c r="B76" s="8" t="s">
        <v>20</v>
      </c>
      <c r="C76" s="8" t="s">
        <v>21</v>
      </c>
      <c r="D76" s="8" t="s">
        <v>22</v>
      </c>
    </row>
    <row r="77" spans="1:6" x14ac:dyDescent="0.25">
      <c r="B77" s="6"/>
      <c r="C77" s="6"/>
      <c r="D77" s="6"/>
    </row>
    <row r="79" spans="1:6" x14ac:dyDescent="0.25">
      <c r="A79" s="1" t="s">
        <v>32</v>
      </c>
      <c r="B79" s="17">
        <v>4.4000000000000004</v>
      </c>
    </row>
    <row r="80" spans="1:6" x14ac:dyDescent="0.25">
      <c r="A80" s="11" t="s">
        <v>33</v>
      </c>
      <c r="B80" s="16">
        <v>0.57999999999999996</v>
      </c>
      <c r="C80" s="7" t="s">
        <v>42</v>
      </c>
    </row>
    <row r="82" spans="1:8" x14ac:dyDescent="0.25">
      <c r="A82" s="35" t="s">
        <v>44</v>
      </c>
      <c r="B82" s="35"/>
      <c r="C82" s="35"/>
      <c r="D82" s="35"/>
      <c r="E82" s="35"/>
      <c r="F82" s="35"/>
      <c r="G82" s="35"/>
      <c r="H82" s="35"/>
    </row>
    <row r="83" spans="1:8" x14ac:dyDescent="0.25">
      <c r="A83" s="1" t="s">
        <v>20</v>
      </c>
      <c r="B83" s="1" t="s">
        <v>30</v>
      </c>
    </row>
    <row r="84" spans="1:8" x14ac:dyDescent="0.25">
      <c r="A84" s="8" t="s">
        <v>34</v>
      </c>
      <c r="B84" s="8" t="s">
        <v>35</v>
      </c>
      <c r="C84" s="8" t="s">
        <v>34</v>
      </c>
      <c r="D84" s="8" t="s">
        <v>35</v>
      </c>
      <c r="E84" s="8" t="s">
        <v>34</v>
      </c>
      <c r="F84" s="8" t="s">
        <v>35</v>
      </c>
    </row>
    <row r="85" spans="1:8" x14ac:dyDescent="0.25">
      <c r="A85" s="13">
        <v>1</v>
      </c>
      <c r="B85" s="15">
        <f>(((B68/A85)+(B71)+(B74)+(B77))/(B79))/(B80)</f>
        <v>137.14733542319749</v>
      </c>
      <c r="C85" s="14">
        <v>6</v>
      </c>
      <c r="D85" s="15">
        <f>(((C68/C85)+B71+B74+B77)/(B79))/B80</f>
        <v>42.450365726227801</v>
      </c>
      <c r="E85" s="14">
        <v>11</v>
      </c>
      <c r="F85" s="15">
        <f>(((D68/E85)+B71+B74+B77)/(B79))/(B80)</f>
        <v>42.747221430607006</v>
      </c>
    </row>
    <row r="86" spans="1:8" x14ac:dyDescent="0.25">
      <c r="A86" s="13">
        <v>2</v>
      </c>
      <c r="B86" s="15">
        <f>(((B68/A86)+(B71)+(B74)+(B77))/(B79))/(B80)</f>
        <v>78.369905956112859</v>
      </c>
      <c r="C86" s="14">
        <v>7</v>
      </c>
      <c r="D86" s="15">
        <f>(((C68/C86)+B71+B74+B77)/(B79))/(B80)</f>
        <v>39.18495297805643</v>
      </c>
      <c r="E86" s="14">
        <v>12</v>
      </c>
      <c r="F86" s="15">
        <f>(((D68/E86)+B71+B74+B77)/(B79))/(B80)</f>
        <v>40.817659352142101</v>
      </c>
    </row>
    <row r="87" spans="1:8" x14ac:dyDescent="0.25">
      <c r="A87" s="13">
        <v>3</v>
      </c>
      <c r="B87" s="15">
        <f>(((C68/A87)+(B71)+(B74)+(B77))/(B79))/(B80)</f>
        <v>65.308254963427387</v>
      </c>
      <c r="C87" s="14">
        <v>8</v>
      </c>
      <c r="D87" s="15">
        <f>(((D68/C87)+B71+B74+B77)/(B79))/(B80)</f>
        <v>51.430250783699059</v>
      </c>
      <c r="E87" s="14">
        <v>13</v>
      </c>
      <c r="F87" s="15">
        <f>(((D68/E87)+B71+B74+B77)/(B79))/(B80)</f>
        <v>39.18495297805643</v>
      </c>
    </row>
    <row r="88" spans="1:8" x14ac:dyDescent="0.25">
      <c r="A88" s="13">
        <v>4</v>
      </c>
      <c r="B88" s="28">
        <f>(((C68/A88)+B71+B74+B77)/(B79))/(B80)</f>
        <v>53.879310344827587</v>
      </c>
      <c r="C88" s="14">
        <v>9</v>
      </c>
      <c r="D88" s="15">
        <f>(((D68/C88)+B71+B74+B77)/(B79))/(B80)</f>
        <v>47.892720306513418</v>
      </c>
      <c r="E88" s="14">
        <v>14</v>
      </c>
      <c r="F88" s="15">
        <f>(((D68/E88)+B71+B74+B77)/(B79))/(B80)</f>
        <v>37.785490371697271</v>
      </c>
    </row>
    <row r="89" spans="1:8" x14ac:dyDescent="0.25">
      <c r="A89" s="13">
        <v>5</v>
      </c>
      <c r="B89" s="15">
        <f>(((C68/A89)+B71+B74+B77)/(B79))/(B80)</f>
        <v>47.021943573667713</v>
      </c>
      <c r="C89" s="14">
        <v>10</v>
      </c>
      <c r="D89" s="15">
        <f>(((D68/C89)+B71+B74+B77)/(B79))/(B80)</f>
        <v>45.062695924764888</v>
      </c>
      <c r="E89" s="14">
        <v>15</v>
      </c>
      <c r="F89" s="15">
        <f>(((D68/E89)+B71+B74+B77)/(B79))/(B80)</f>
        <v>36.572622779519335</v>
      </c>
    </row>
    <row r="91" spans="1:8" x14ac:dyDescent="0.25">
      <c r="A91" s="1" t="s">
        <v>21</v>
      </c>
      <c r="B91" s="28">
        <f>(((C68/C86)+C71+C74+C77)/(B79))/(B80)</f>
        <v>39.18495297805643</v>
      </c>
    </row>
    <row r="92" spans="1:8" x14ac:dyDescent="0.25">
      <c r="A92" s="1" t="s">
        <v>22</v>
      </c>
      <c r="B92" s="24">
        <f>((D71+D74+D77)/(B79))/(B80)</f>
        <v>0</v>
      </c>
    </row>
    <row r="94" spans="1:8" x14ac:dyDescent="0.25">
      <c r="A94" s="21" t="s">
        <v>49</v>
      </c>
      <c r="B94" s="20"/>
      <c r="C94" s="20"/>
      <c r="D94" s="20"/>
      <c r="E94" s="20"/>
      <c r="F94" s="20"/>
      <c r="G94" s="20"/>
      <c r="H94" s="20"/>
    </row>
    <row r="95" spans="1:8" x14ac:dyDescent="0.25">
      <c r="A95" t="s">
        <v>46</v>
      </c>
      <c r="B95" s="25" t="s">
        <v>52</v>
      </c>
      <c r="E95" s="1" t="s">
        <v>51</v>
      </c>
      <c r="G95" s="1" t="s">
        <v>48</v>
      </c>
    </row>
    <row r="96" spans="1:8" x14ac:dyDescent="0.25">
      <c r="A96" t="s">
        <v>50</v>
      </c>
      <c r="B96" s="26">
        <v>44813</v>
      </c>
      <c r="E96" s="36"/>
      <c r="F96" s="37"/>
      <c r="G96" s="36"/>
      <c r="H96" s="37"/>
    </row>
    <row r="97" spans="1:8" x14ac:dyDescent="0.25">
      <c r="A97" t="s">
        <v>47</v>
      </c>
      <c r="B97" s="25" t="s">
        <v>52</v>
      </c>
      <c r="E97" s="38"/>
      <c r="F97" s="39"/>
      <c r="G97" s="38"/>
      <c r="H97" s="39"/>
    </row>
    <row r="98" spans="1:8" x14ac:dyDescent="0.25">
      <c r="A98" t="s">
        <v>53</v>
      </c>
      <c r="B98" s="25"/>
      <c r="E98" s="38"/>
      <c r="F98" s="39"/>
      <c r="G98" s="38"/>
      <c r="H98" s="39"/>
    </row>
    <row r="99" spans="1:8" x14ac:dyDescent="0.25">
      <c r="A99" t="s">
        <v>54</v>
      </c>
      <c r="B99" s="27"/>
      <c r="E99" s="38"/>
      <c r="F99" s="39"/>
      <c r="G99" s="38"/>
      <c r="H99" s="39"/>
    </row>
    <row r="100" spans="1:8" x14ac:dyDescent="0.25">
      <c r="A100" t="s">
        <v>60</v>
      </c>
      <c r="B100" s="27"/>
      <c r="E100" s="40"/>
      <c r="F100" s="41"/>
      <c r="G100" s="40"/>
      <c r="H100" s="41"/>
    </row>
    <row r="101" spans="1:8" x14ac:dyDescent="0.25">
      <c r="A101" t="s">
        <v>64</v>
      </c>
      <c r="B101" s="30"/>
    </row>
    <row r="102" spans="1:8" x14ac:dyDescent="0.25">
      <c r="A102" s="34" t="s">
        <v>43</v>
      </c>
      <c r="B102" s="34"/>
      <c r="C102" s="34"/>
      <c r="D102" s="34"/>
      <c r="E102" s="34"/>
      <c r="F102" s="34"/>
      <c r="G102" s="34"/>
      <c r="H102" s="34"/>
    </row>
    <row r="104" spans="1:8" x14ac:dyDescent="0.25">
      <c r="A104" s="1" t="s">
        <v>0</v>
      </c>
      <c r="B104" s="2" t="s">
        <v>65</v>
      </c>
      <c r="C104" s="3"/>
      <c r="D104" s="3"/>
      <c r="E104" s="3"/>
      <c r="F104" s="3"/>
      <c r="G104" s="4"/>
    </row>
    <row r="105" spans="1:8" x14ac:dyDescent="0.25">
      <c r="A105" s="1"/>
      <c r="B105" s="5"/>
      <c r="C105" s="5"/>
      <c r="D105" s="5"/>
      <c r="E105" s="5"/>
      <c r="F105" s="5"/>
      <c r="G105" s="5"/>
    </row>
    <row r="106" spans="1:8" x14ac:dyDescent="0.25">
      <c r="A106" s="1" t="s">
        <v>6</v>
      </c>
      <c r="B106" s="2" t="s">
        <v>71</v>
      </c>
      <c r="C106" s="3"/>
      <c r="D106" s="3"/>
      <c r="E106" s="3"/>
      <c r="F106" s="3"/>
      <c r="G106" s="4"/>
    </row>
    <row r="107" spans="1:8" x14ac:dyDescent="0.25">
      <c r="A107" s="1"/>
    </row>
    <row r="108" spans="1:8" x14ac:dyDescent="0.25">
      <c r="A108" s="1" t="s">
        <v>1</v>
      </c>
      <c r="B108" s="6" t="s">
        <v>3</v>
      </c>
      <c r="D108" s="22" t="s">
        <v>59</v>
      </c>
      <c r="E108" t="s">
        <v>61</v>
      </c>
    </row>
    <row r="109" spans="1:8" x14ac:dyDescent="0.25">
      <c r="D109" s="22" t="s">
        <v>55</v>
      </c>
      <c r="E109" t="s">
        <v>66</v>
      </c>
    </row>
    <row r="110" spans="1:8" x14ac:dyDescent="0.25">
      <c r="A110" s="1" t="s">
        <v>7</v>
      </c>
      <c r="B110" s="29" t="s">
        <v>8</v>
      </c>
      <c r="D110" s="22" t="s">
        <v>56</v>
      </c>
      <c r="E110" t="s">
        <v>68</v>
      </c>
    </row>
    <row r="111" spans="1:8" x14ac:dyDescent="0.25">
      <c r="A111" s="1"/>
      <c r="B111" s="12"/>
      <c r="D111" s="22" t="s">
        <v>57</v>
      </c>
      <c r="E111" s="6" t="s">
        <v>2</v>
      </c>
    </row>
    <row r="112" spans="1:8" x14ac:dyDescent="0.25">
      <c r="A112" s="1" t="s">
        <v>28</v>
      </c>
      <c r="B112" s="6" t="s">
        <v>29</v>
      </c>
    </row>
    <row r="114" spans="1:6" x14ac:dyDescent="0.25">
      <c r="A114" s="1" t="s">
        <v>11</v>
      </c>
      <c r="B114" s="8" t="s">
        <v>14</v>
      </c>
      <c r="C114" s="8" t="s">
        <v>27</v>
      </c>
      <c r="D114" s="8" t="s">
        <v>12</v>
      </c>
      <c r="E114" s="8" t="s">
        <v>13</v>
      </c>
      <c r="F114" s="9"/>
    </row>
    <row r="115" spans="1:6" x14ac:dyDescent="0.25">
      <c r="A115" t="s">
        <v>25</v>
      </c>
      <c r="B115" s="23" t="s">
        <v>15</v>
      </c>
      <c r="C115" s="23" t="s">
        <v>17</v>
      </c>
      <c r="D115" s="23" t="s">
        <v>16</v>
      </c>
      <c r="E115" s="23" t="s">
        <v>18</v>
      </c>
      <c r="F115" s="10"/>
    </row>
    <row r="116" spans="1:6" x14ac:dyDescent="0.25">
      <c r="A116" s="11" t="s">
        <v>26</v>
      </c>
      <c r="B116" s="6"/>
      <c r="C116" s="6"/>
      <c r="D116" s="6"/>
      <c r="E116" s="6"/>
      <c r="F116" s="10"/>
    </row>
    <row r="118" spans="1:6" x14ac:dyDescent="0.25">
      <c r="A118" s="1" t="s">
        <v>19</v>
      </c>
      <c r="B118" s="8" t="s">
        <v>20</v>
      </c>
      <c r="C118" s="8" t="s">
        <v>21</v>
      </c>
      <c r="D118" s="8" t="s">
        <v>22</v>
      </c>
    </row>
    <row r="119" spans="1:6" x14ac:dyDescent="0.25">
      <c r="B119" s="6">
        <v>15</v>
      </c>
      <c r="C119" s="6">
        <v>15</v>
      </c>
      <c r="D119" s="6"/>
    </row>
    <row r="121" spans="1:6" x14ac:dyDescent="0.25">
      <c r="A121" s="1" t="s">
        <v>23</v>
      </c>
      <c r="B121" s="8" t="s">
        <v>20</v>
      </c>
      <c r="C121" s="8" t="s">
        <v>21</v>
      </c>
      <c r="D121" s="8" t="s">
        <v>22</v>
      </c>
    </row>
    <row r="122" spans="1:6" x14ac:dyDescent="0.25">
      <c r="B122" s="6">
        <v>35</v>
      </c>
      <c r="C122" s="6">
        <v>35</v>
      </c>
      <c r="D122" s="6"/>
    </row>
    <row r="124" spans="1:6" x14ac:dyDescent="0.25">
      <c r="A124" s="1" t="s">
        <v>24</v>
      </c>
      <c r="B124" s="8" t="s">
        <v>20</v>
      </c>
      <c r="C124" s="8" t="s">
        <v>21</v>
      </c>
      <c r="D124" s="8" t="s">
        <v>22</v>
      </c>
    </row>
    <row r="125" spans="1:6" x14ac:dyDescent="0.25">
      <c r="B125" s="6">
        <v>150</v>
      </c>
      <c r="C125" s="6">
        <v>80</v>
      </c>
      <c r="D125" s="6"/>
    </row>
    <row r="127" spans="1:6" x14ac:dyDescent="0.25">
      <c r="A127" s="1" t="s">
        <v>32</v>
      </c>
      <c r="B127" s="17">
        <v>4.4000000000000004</v>
      </c>
    </row>
    <row r="128" spans="1:6" x14ac:dyDescent="0.25">
      <c r="A128" s="11" t="s">
        <v>33</v>
      </c>
      <c r="B128" s="16">
        <v>0.57999999999999996</v>
      </c>
      <c r="C128" s="7" t="s">
        <v>42</v>
      </c>
    </row>
    <row r="130" spans="1:8" x14ac:dyDescent="0.25">
      <c r="A130" s="35" t="s">
        <v>44</v>
      </c>
      <c r="B130" s="35"/>
      <c r="C130" s="35"/>
      <c r="D130" s="35"/>
      <c r="E130" s="35"/>
      <c r="F130" s="35"/>
      <c r="G130" s="35"/>
      <c r="H130" s="35"/>
    </row>
    <row r="131" spans="1:8" x14ac:dyDescent="0.25">
      <c r="A131" s="1" t="s">
        <v>20</v>
      </c>
      <c r="B131" s="1" t="s">
        <v>30</v>
      </c>
    </row>
    <row r="132" spans="1:8" x14ac:dyDescent="0.25">
      <c r="A132" s="8" t="s">
        <v>34</v>
      </c>
      <c r="B132" s="8" t="s">
        <v>35</v>
      </c>
      <c r="C132" s="8" t="s">
        <v>34</v>
      </c>
      <c r="D132" s="8" t="s">
        <v>35</v>
      </c>
      <c r="E132" s="8" t="s">
        <v>34</v>
      </c>
      <c r="F132" s="8" t="s">
        <v>35</v>
      </c>
    </row>
    <row r="133" spans="1:8" x14ac:dyDescent="0.25">
      <c r="A133" s="13">
        <v>1</v>
      </c>
      <c r="B133" s="15">
        <f>(((B116/A133)+(B119)+(B122)+(B125))/(B127))/(B128)</f>
        <v>78.369905956112859</v>
      </c>
      <c r="C133" s="14">
        <v>6</v>
      </c>
      <c r="D133" s="15">
        <f>(((C116/C133)+B119+B122+B125)/(B127))/B128</f>
        <v>78.369905956112859</v>
      </c>
      <c r="E133" s="14">
        <v>11</v>
      </c>
      <c r="F133" s="15">
        <f>(((D116/E133)+B119+B122+B125)/(B127))/(B128)</f>
        <v>78.369905956112859</v>
      </c>
    </row>
    <row r="134" spans="1:8" x14ac:dyDescent="0.25">
      <c r="A134" s="13">
        <v>2</v>
      </c>
      <c r="B134" s="15">
        <f>(((B116/A134)+(B119)+(B122)+(B125))/(B127))/(B128)</f>
        <v>78.369905956112859</v>
      </c>
      <c r="C134" s="14">
        <v>7</v>
      </c>
      <c r="D134" s="15">
        <f>(((C116/C134)+B119+B122+B125)/(B127))/(B128)</f>
        <v>78.369905956112859</v>
      </c>
      <c r="E134" s="14">
        <v>12</v>
      </c>
      <c r="F134" s="15">
        <f>(((D116/E134)+B119+B122+B125)/(B127))/(B128)</f>
        <v>78.369905956112859</v>
      </c>
    </row>
    <row r="135" spans="1:8" x14ac:dyDescent="0.25">
      <c r="A135" s="13">
        <v>3</v>
      </c>
      <c r="B135" s="15">
        <f>(((C116/A135)+(B119)+(B122)+(B125))/(B127))/(B128)</f>
        <v>78.369905956112859</v>
      </c>
      <c r="C135" s="14">
        <v>8</v>
      </c>
      <c r="D135" s="15">
        <f>(((D116/C135)+B119+B122+B125)/(B127))/(B128)</f>
        <v>78.369905956112859</v>
      </c>
      <c r="E135" s="14">
        <v>13</v>
      </c>
      <c r="F135" s="15">
        <f>(((D116/E135)+B119+B122+B125)/(B127))/(B128)</f>
        <v>78.369905956112859</v>
      </c>
    </row>
    <row r="136" spans="1:8" x14ac:dyDescent="0.25">
      <c r="A136" s="13">
        <v>4</v>
      </c>
      <c r="B136" s="28">
        <f>(((C116/A136)+B119+B122+B125)/(B127))/(B128)</f>
        <v>78.369905956112859</v>
      </c>
      <c r="C136" s="14">
        <v>9</v>
      </c>
      <c r="D136" s="15">
        <f>(((D116/C136)+B119+B122+B125)/(B127))/(B128)</f>
        <v>78.369905956112859</v>
      </c>
      <c r="E136" s="14">
        <v>14</v>
      </c>
      <c r="F136" s="15">
        <f>(((D116/E136)+B119+B122+B125)/(B127))/(B128)</f>
        <v>78.369905956112859</v>
      </c>
    </row>
    <row r="137" spans="1:8" x14ac:dyDescent="0.25">
      <c r="A137" s="13">
        <v>5</v>
      </c>
      <c r="B137" s="15">
        <f>(((C116/A137)+B119+B122+B125)/(B127))/(B128)</f>
        <v>78.369905956112859</v>
      </c>
      <c r="C137" s="14">
        <v>10</v>
      </c>
      <c r="D137" s="15">
        <f>(((D116/C137)+B119+B122+B125)/(B127))/(B128)</f>
        <v>78.369905956112859</v>
      </c>
      <c r="E137" s="14">
        <v>15</v>
      </c>
      <c r="F137" s="15">
        <f>(((D116/E137)+B119+B122+B125)/(B127))/(B128)</f>
        <v>78.369905956112859</v>
      </c>
    </row>
    <row r="139" spans="1:8" x14ac:dyDescent="0.25">
      <c r="A139" s="1" t="s">
        <v>21</v>
      </c>
      <c r="B139" s="28">
        <f>(((C116/C134)+C119+C122+C125)/(B127))/(B128)</f>
        <v>50.940438871473354</v>
      </c>
    </row>
    <row r="140" spans="1:8" x14ac:dyDescent="0.25">
      <c r="A140" s="1" t="s">
        <v>22</v>
      </c>
      <c r="B140" s="24">
        <f>((D119+D122+D125)/(B127))/(B128)</f>
        <v>0</v>
      </c>
    </row>
    <row r="142" spans="1:8" x14ac:dyDescent="0.25">
      <c r="A142" s="21" t="s">
        <v>49</v>
      </c>
      <c r="B142" s="20"/>
      <c r="C142" s="20"/>
      <c r="D142" s="20"/>
      <c r="E142" s="20"/>
      <c r="F142" s="20"/>
      <c r="G142" s="20"/>
      <c r="H142" s="20"/>
    </row>
    <row r="143" spans="1:8" x14ac:dyDescent="0.25">
      <c r="A143" t="s">
        <v>46</v>
      </c>
      <c r="B143" s="25" t="s">
        <v>52</v>
      </c>
      <c r="E143" s="1" t="s">
        <v>51</v>
      </c>
      <c r="G143" s="1" t="s">
        <v>48</v>
      </c>
    </row>
    <row r="144" spans="1:8" x14ac:dyDescent="0.25">
      <c r="A144" t="s">
        <v>50</v>
      </c>
      <c r="B144" s="26">
        <v>44813</v>
      </c>
      <c r="E144" s="36"/>
      <c r="F144" s="37"/>
      <c r="G144" s="36"/>
      <c r="H144" s="37"/>
    </row>
    <row r="145" spans="1:8" x14ac:dyDescent="0.25">
      <c r="A145" t="s">
        <v>47</v>
      </c>
      <c r="B145" s="25" t="s">
        <v>52</v>
      </c>
      <c r="E145" s="38"/>
      <c r="F145" s="39"/>
      <c r="G145" s="38"/>
      <c r="H145" s="39"/>
    </row>
    <row r="146" spans="1:8" x14ac:dyDescent="0.25">
      <c r="A146" t="s">
        <v>53</v>
      </c>
      <c r="B146" s="25"/>
      <c r="E146" s="38"/>
      <c r="F146" s="39"/>
      <c r="G146" s="38"/>
      <c r="H146" s="39"/>
    </row>
    <row r="147" spans="1:8" x14ac:dyDescent="0.25">
      <c r="A147" t="s">
        <v>54</v>
      </c>
      <c r="B147" s="27"/>
      <c r="E147" s="38"/>
      <c r="F147" s="39"/>
      <c r="G147" s="38"/>
      <c r="H147" s="39"/>
    </row>
    <row r="148" spans="1:8" x14ac:dyDescent="0.25">
      <c r="A148" t="s">
        <v>60</v>
      </c>
      <c r="B148" s="27"/>
      <c r="E148" s="40"/>
      <c r="F148" s="41"/>
      <c r="G148" s="40"/>
      <c r="H148" s="41"/>
    </row>
    <row r="149" spans="1:8" x14ac:dyDescent="0.25">
      <c r="A149" t="s">
        <v>64</v>
      </c>
      <c r="B149" s="30"/>
    </row>
  </sheetData>
  <mergeCells count="14">
    <mergeCell ref="A102:H102"/>
    <mergeCell ref="A130:H130"/>
    <mergeCell ref="E144:F148"/>
    <mergeCell ref="G144:H148"/>
    <mergeCell ref="A32:H32"/>
    <mergeCell ref="A4:H4"/>
    <mergeCell ref="F2:H2"/>
    <mergeCell ref="G46:H50"/>
    <mergeCell ref="E46:F50"/>
    <mergeCell ref="F52:H52"/>
    <mergeCell ref="A54:H54"/>
    <mergeCell ref="A82:H82"/>
    <mergeCell ref="E96:F100"/>
    <mergeCell ref="G96:H100"/>
  </mergeCells>
  <pageMargins left="0.7" right="0.7" top="0.75" bottom="0.75" header="0.3" footer="0.3"/>
  <pageSetup paperSize="9" orientation="portrait" horizontalDpi="203" verticalDpi="20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'Formula (Dont Touch)'!$B$2:$B$5</xm:f>
          </x14:formula1>
          <xm:sqref>B12:B13 B62:B63 B110:B111</xm:sqref>
        </x14:dataValidation>
        <x14:dataValidation type="list" allowBlank="1" showInputMessage="1" showErrorMessage="1">
          <x14:formula1>
            <xm:f>'Formula (Dont Touch)'!$C$2:$C$5</xm:f>
          </x14:formula1>
          <xm:sqref>B14 B33 B64 B83 B112 B131</xm:sqref>
        </x14:dataValidation>
        <x14:dataValidation type="list" allowBlank="1" showInputMessage="1" showErrorMessage="1">
          <x14:formula1>
            <xm:f>'Formula (Dont Touch)'!$D$2:$D$5</xm:f>
          </x14:formula1>
          <xm:sqref>B29 B79 B127</xm:sqref>
        </x14:dataValidation>
        <x14:dataValidation type="list" allowBlank="1" showInputMessage="1" showErrorMessage="1">
          <x14:formula1>
            <xm:f>'Formula (Dont Touch)'!$E$2:$E$8</xm:f>
          </x14:formula1>
          <xm:sqref>B30 B80 B128</xm:sqref>
        </x14:dataValidation>
        <x14:dataValidation type="list" allowBlank="1" showInputMessage="1" showErrorMessage="1">
          <x14:formula1>
            <xm:f>'Formula (Dont Touch)'!$F$2:$F$8</xm:f>
          </x14:formula1>
          <xm:sqref>C30 C80 C128</xm:sqref>
        </x14:dataValidation>
        <x14:dataValidation type="list" allowBlank="1" showInputMessage="1" showErrorMessage="1">
          <x14:formula1>
            <xm:f>'Formula (Dont Touch)'!$G$2:$G$4</xm:f>
          </x14:formula1>
          <xm:sqref>E13 E63 E111</xm:sqref>
        </x14:dataValidation>
        <x14:dataValidation type="list" showInputMessage="1" showErrorMessage="1">
          <x14:formula1>
            <xm:f>'Formula (Dont Touch)'!A2:A5</xm:f>
          </x14:formula1>
          <xm:sqref>B10 B60 B108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H8" sqref="H8"/>
    </sheetView>
  </sheetViews>
  <sheetFormatPr defaultRowHeight="15" x14ac:dyDescent="0.25"/>
  <cols>
    <col min="1" max="1" width="12.28515625" customWidth="1"/>
    <col min="2" max="2" width="13.7109375" customWidth="1"/>
  </cols>
  <sheetData>
    <row r="1" spans="1:7" x14ac:dyDescent="0.25">
      <c r="A1" s="1" t="s">
        <v>1</v>
      </c>
      <c r="B1" s="1" t="s">
        <v>7</v>
      </c>
      <c r="C1" s="1" t="s">
        <v>28</v>
      </c>
      <c r="D1" s="1" t="s">
        <v>32</v>
      </c>
      <c r="E1" s="1" t="s">
        <v>33</v>
      </c>
      <c r="F1" s="1" t="s">
        <v>36</v>
      </c>
      <c r="G1" s="1" t="s">
        <v>57</v>
      </c>
    </row>
    <row r="2" spans="1:7" x14ac:dyDescent="0.25">
      <c r="A2" s="1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x14ac:dyDescent="0.25">
      <c r="A3" s="1" t="s">
        <v>3</v>
      </c>
      <c r="B3" t="s">
        <v>8</v>
      </c>
      <c r="C3" t="s">
        <v>29</v>
      </c>
      <c r="D3">
        <v>4.2</v>
      </c>
      <c r="E3">
        <v>1</v>
      </c>
      <c r="F3" t="s">
        <v>37</v>
      </c>
      <c r="G3" t="s">
        <v>58</v>
      </c>
    </row>
    <row r="4" spans="1:7" x14ac:dyDescent="0.25">
      <c r="A4" s="1" t="s">
        <v>4</v>
      </c>
      <c r="B4" t="s">
        <v>9</v>
      </c>
      <c r="C4" t="s">
        <v>30</v>
      </c>
      <c r="D4">
        <v>4.3</v>
      </c>
      <c r="E4">
        <v>0.9</v>
      </c>
      <c r="F4" t="s">
        <v>39</v>
      </c>
      <c r="G4" t="s">
        <v>63</v>
      </c>
    </row>
    <row r="5" spans="1:7" x14ac:dyDescent="0.25">
      <c r="A5" s="1" t="s">
        <v>5</v>
      </c>
      <c r="B5" t="s">
        <v>10</v>
      </c>
      <c r="C5" t="s">
        <v>31</v>
      </c>
      <c r="D5">
        <v>4.4000000000000004</v>
      </c>
      <c r="E5">
        <v>0.8</v>
      </c>
      <c r="F5" t="s">
        <v>38</v>
      </c>
    </row>
    <row r="6" spans="1:7" x14ac:dyDescent="0.25">
      <c r="E6">
        <v>0.68</v>
      </c>
      <c r="F6" t="s">
        <v>40</v>
      </c>
    </row>
    <row r="7" spans="1:7" x14ac:dyDescent="0.25">
      <c r="E7">
        <v>0.65</v>
      </c>
      <c r="F7" t="s">
        <v>41</v>
      </c>
    </row>
    <row r="8" spans="1:7" x14ac:dyDescent="0.25">
      <c r="E8">
        <v>0.57999999999999996</v>
      </c>
      <c r="F8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Formula (Dont Touch)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2022-09-09T10:18:08Z</cp:lastPrinted>
  <dcterms:created xsi:type="dcterms:W3CDTF">2022-09-05T05:18:28Z</dcterms:created>
  <dcterms:modified xsi:type="dcterms:W3CDTF">2022-09-10T04:01:13Z</dcterms:modified>
</cp:coreProperties>
</file>